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<sst xmlns="http://schemas.openxmlformats.org/spreadsheetml/2006/main" count="132" uniqueCount="104">
  <si>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</si>
  <si>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</si>
  <si>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</si>
  <si>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</si>
  <si>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</si>
  <si>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</si>
  <si>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</si>
  <si>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</si>
  <si>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</si>
  <si>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</si>
  <si>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</si>
  <si>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</si>
  <si>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</si>
  <si>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</si>
  <si>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</si>
  <si>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</si>
  <si>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</si>
  <si>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</si>
  <si>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</si>
  <si>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</si>
  <si>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</si>
  <si>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</si>
  <si>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</si>
  <si>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</si>
  <si>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</si>
  <si>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</si>
  <si>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</si>
  <si>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</si>
  <si>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</si>
  <si>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</si>
  <si>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</si>
  <si>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</si>
  <si>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</si>
  <si>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</si>
  <si>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</si>
  <si>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</si>
  <si>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</si>
  <si>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</si>
  <si>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</si>
  <si>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</si>
  <si>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</si>
  <si>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</si>
  <si>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</si>
  <si>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</si>
  <si>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</si>
  <si>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</si>
  <si>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</si>
  <si>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</si>
  <si>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</si>
  <si>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</si>
  <si>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</si>
  <si>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</si>
  <si>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</si>
  <si>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</si>
  <si>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</si>
  <si>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</si>
  <si>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</si>
  <si>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</si>
  <si>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</si>
  <si>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</si>
  <si>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</si>
  <si>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</si>
  <si>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</si>
  <si>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</si>
  <si>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</si>
  <si>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</si>
  <si>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</si>
  <si>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</si>
  <si>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</si>
  <si>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</si>
  <si>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</si>
  <si>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</si>
  <si>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</si>
  <si>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</si>
  <si>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</si>
  <si>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</si>
  <si>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</si>
  <si>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</si>
  <si>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</si>
  <si>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</si>
  <si>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</si>
  <si>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</si>
  <si>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</si>
  <si>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</si>
  <si>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</si>
  <si>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</si>
  <si>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</si>
  <si>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</si>
  <si>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</si>
  <si>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</si>
  <si>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</si>
  <si>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</si>
  <si>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</si>
  <si>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</si>
  <si>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</si>
  <si>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</si>
  <si>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</si>
  <si>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 xml:space="preserve">                               Съставил: Таня Ангелова - Секретар СИС</t>
  </si>
  <si>
    <t xml:space="preserve">                               Тел.: 064 / 89 29 76</t>
  </si>
  <si>
    <t>Град: Плевен</t>
  </si>
  <si>
    <t>ЗА ДЕЙНОСТТА НА  ДЪРЖАВНИТЕ СЪДЕБНИ  ИЗПЪЛНИТЕЛИ В РАЙОННИТЕ СЪДИЛИЩА ПРЕЗ  2007   г.</t>
  </si>
  <si>
    <t>гр. Плевен</t>
  </si>
  <si>
    <t>Дата: 10.01.2008г.</t>
  </si>
  <si>
    <t>годишно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</si>
</sst>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 Narrow"/>
      <family val="2"/>
    </font>
    <font>
      <sz val="11"/>
      <name val="Arial"/>
      <family val="0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0" fillId="0" borderId="1" xfId="0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2" fillId="0" borderId="7" xfId="0" applyFont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49" fontId="1" fillId="0" borderId="1" xfId="0" applyNumberFormat="1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vertical="justify"/>
    </xf>
    <xf numFmtId="1" fontId="10" fillId="2" borderId="1" xfId="0" applyNumberFormat="1" applyFont="1" applyFill="1" applyBorder="1" applyAlignment="1" applyProtection="1">
      <alignment/>
      <protection/>
    </xf>
    <xf numFmtId="1" fontId="10" fillId="0" borderId="1" xfId="0" applyNumberFormat="1" applyFont="1" applyBorder="1" applyAlignment="1" applyProtection="1">
      <alignment/>
      <protection locked="0"/>
    </xf>
    <xf numFmtId="1" fontId="11" fillId="0" borderId="1" xfId="0" applyNumberFormat="1" applyFont="1" applyBorder="1" applyAlignment="1" applyProtection="1">
      <alignment/>
      <protection locked="0"/>
    </xf>
    <xf numFmtId="0" fontId="13" fillId="0" borderId="1" xfId="0" applyFont="1" applyBorder="1" applyAlignment="1" applyProtection="1">
      <alignment vertical="justify"/>
      <protection/>
    </xf>
    <xf numFmtId="0" fontId="13" fillId="0" borderId="1" xfId="0" applyFont="1" applyBorder="1" applyAlignment="1" applyProtection="1">
      <alignment/>
      <protection/>
    </xf>
    <xf numFmtId="0" fontId="14" fillId="3" borderId="1" xfId="0" applyFont="1" applyFill="1" applyBorder="1" applyAlignment="1">
      <alignment/>
    </xf>
    <xf numFmtId="0" fontId="14" fillId="0" borderId="1" xfId="0" applyFont="1" applyBorder="1" applyAlignment="1" applyProtection="1">
      <alignment/>
      <protection locked="0"/>
    </xf>
    <xf numFmtId="0" fontId="15" fillId="3" borderId="1" xfId="0" applyFont="1" applyFill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7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justify" vertical="justify" textRotation="90"/>
      <protection/>
    </xf>
    <xf numFmtId="0" fontId="1" fillId="0" borderId="6" xfId="0" applyFont="1" applyBorder="1" applyAlignment="1" applyProtection="1">
      <alignment horizontal="justify" vertical="justify" textRotation="90"/>
      <protection/>
    </xf>
    <xf numFmtId="0" fontId="1" fillId="0" borderId="3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7" xfId="0" applyFont="1" applyBorder="1" applyAlignment="1" applyProtection="1">
      <alignment horizontal="center" textRotation="90"/>
      <protection/>
    </xf>
    <xf numFmtId="0" fontId="1" fillId="0" borderId="2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textRotation="90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textRotation="90" readingOrder="1"/>
      <protection/>
    </xf>
    <xf numFmtId="0" fontId="10" fillId="0" borderId="1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 textRotation="90"/>
    </xf>
    <xf numFmtId="0" fontId="11" fillId="0" borderId="7" xfId="0" applyFont="1" applyBorder="1" applyAlignment="1">
      <alignment horizontal="center" textRotation="90"/>
    </xf>
    <xf numFmtId="0" fontId="11" fillId="0" borderId="2" xfId="0" applyFont="1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justify" textRotation="90"/>
    </xf>
    <xf numFmtId="0" fontId="10" fillId="0" borderId="8" xfId="0" applyFont="1" applyBorder="1" applyAlignment="1">
      <alignment horizontal="center" vertical="justify" textRotation="90"/>
    </xf>
    <xf numFmtId="0" fontId="10" fillId="0" borderId="11" xfId="0" applyFont="1" applyBorder="1" applyAlignment="1">
      <alignment horizontal="center" vertical="justify" textRotation="90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justify" textRotation="90"/>
    </xf>
    <xf numFmtId="0" fontId="10" fillId="0" borderId="7" xfId="0" applyFont="1" applyBorder="1" applyAlignment="1">
      <alignment horizontal="center" vertical="justify" textRotation="90"/>
    </xf>
    <xf numFmtId="0" fontId="10" fillId="0" borderId="2" xfId="0" applyFont="1" applyBorder="1" applyAlignment="1">
      <alignment horizontal="center" vertical="justify" textRotation="90"/>
    </xf>
    <xf numFmtId="0" fontId="10" fillId="0" borderId="6" xfId="0" applyFont="1" applyBorder="1" applyAlignment="1">
      <alignment horizontal="center" vertical="justify" textRotation="90"/>
    </xf>
    <xf numFmtId="0" fontId="10" fillId="0" borderId="3" xfId="0" applyFont="1" applyBorder="1" applyAlignment="1">
      <alignment horizontal="center" vertical="justify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="75" zoomScaleNormal="75" zoomScaleSheetLayoutView="75" workbookViewId="0" topLeftCell="A9">
      <selection activeCell="R33" sqref="R3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23" t="s">
        <v>74</v>
      </c>
      <c r="B1" s="24" t="s">
        <v>75</v>
      </c>
      <c r="C1" s="25" t="s">
        <v>76</v>
      </c>
      <c r="D1" s="26"/>
      <c r="E1" s="26"/>
      <c r="F1" s="26"/>
      <c r="G1" s="26"/>
      <c r="H1" s="26"/>
      <c r="I1" s="72"/>
      <c r="J1" s="72"/>
      <c r="K1" s="72"/>
      <c r="L1" s="72"/>
      <c r="M1" s="72"/>
      <c r="N1" s="72"/>
      <c r="O1" s="87" t="s">
        <v>19</v>
      </c>
      <c r="P1" s="88"/>
      <c r="Q1" s="88"/>
      <c r="R1" s="89"/>
    </row>
    <row r="2" spans="1:18" ht="12.75">
      <c r="A2" s="27" t="s">
        <v>78</v>
      </c>
      <c r="B2" s="28">
        <v>1603</v>
      </c>
      <c r="C2" s="29" t="s">
        <v>103</v>
      </c>
      <c r="D2" s="26"/>
      <c r="E2" s="26"/>
      <c r="F2" s="26"/>
      <c r="G2" s="26"/>
      <c r="H2" s="26"/>
      <c r="I2" s="30"/>
      <c r="J2" s="30"/>
      <c r="K2" s="30"/>
      <c r="L2" s="31"/>
      <c r="M2" s="31"/>
      <c r="N2" s="31"/>
      <c r="O2" s="32"/>
      <c r="P2" s="33"/>
      <c r="Q2" s="33"/>
      <c r="R2" s="34"/>
    </row>
    <row r="3" spans="1:18" ht="12.75">
      <c r="A3" s="19" t="s">
        <v>101</v>
      </c>
      <c r="B3" s="20"/>
      <c r="C3" s="21" t="s">
        <v>26</v>
      </c>
      <c r="D3" s="26"/>
      <c r="E3" s="26"/>
      <c r="F3" s="26"/>
      <c r="G3" s="26"/>
      <c r="H3" s="26"/>
      <c r="I3" s="72"/>
      <c r="J3" s="72"/>
      <c r="K3" s="72"/>
      <c r="L3" s="72"/>
      <c r="M3" s="72"/>
      <c r="N3" s="72"/>
      <c r="O3" s="90" t="s">
        <v>77</v>
      </c>
      <c r="P3" s="91"/>
      <c r="Q3" s="91"/>
      <c r="R3" s="69"/>
    </row>
    <row r="4" spans="1:18" ht="12.75">
      <c r="A4" s="35"/>
      <c r="B4" s="26"/>
      <c r="C4" s="26"/>
      <c r="D4" s="26"/>
      <c r="E4" s="26"/>
      <c r="F4" s="26"/>
      <c r="G4" s="26"/>
      <c r="H4" s="26"/>
      <c r="I4" s="30"/>
      <c r="J4" s="30"/>
      <c r="K4" s="30"/>
      <c r="L4" s="31"/>
      <c r="M4" s="31"/>
      <c r="N4" s="31"/>
      <c r="O4" s="36"/>
      <c r="P4" s="36"/>
      <c r="Q4" s="36"/>
      <c r="R4" s="36"/>
    </row>
    <row r="5" spans="1:18" ht="12.75">
      <c r="A5" s="37"/>
      <c r="B5" s="26"/>
      <c r="C5" s="26"/>
      <c r="D5" s="26"/>
      <c r="E5" s="26"/>
      <c r="F5" s="26"/>
      <c r="G5" s="26"/>
      <c r="H5" s="26"/>
      <c r="I5" s="73"/>
      <c r="J5" s="73"/>
      <c r="K5" s="73"/>
      <c r="L5" s="73"/>
      <c r="M5" s="73"/>
      <c r="N5" s="73"/>
      <c r="O5" s="36"/>
      <c r="P5" s="36"/>
      <c r="Q5" s="36"/>
      <c r="R5" s="36"/>
    </row>
    <row r="6" spans="1:18" ht="18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18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6"/>
      <c r="M7" s="36"/>
      <c r="N7" s="36"/>
      <c r="O7" s="36"/>
      <c r="P7" s="36"/>
      <c r="Q7" s="36"/>
      <c r="R7" s="36"/>
    </row>
    <row r="8" spans="1:18" ht="18">
      <c r="A8" s="97" t="s">
        <v>100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</row>
    <row r="9" spans="1:18" ht="12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6"/>
      <c r="M9" s="36"/>
      <c r="N9" s="36"/>
      <c r="O9" s="36"/>
      <c r="P9" s="36"/>
      <c r="Q9" s="36"/>
      <c r="R9" s="36"/>
    </row>
    <row r="10" spans="1:18" ht="18">
      <c r="A10" s="70" t="s">
        <v>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ht="12.75">
      <c r="A11" s="40" t="s">
        <v>34</v>
      </c>
      <c r="B11" s="74" t="s">
        <v>4</v>
      </c>
      <c r="C11" s="78" t="s">
        <v>27</v>
      </c>
      <c r="D11" s="78"/>
      <c r="E11" s="78"/>
      <c r="F11" s="78"/>
      <c r="G11" s="78"/>
      <c r="H11" s="78"/>
      <c r="I11" s="78"/>
      <c r="J11" s="82" t="s">
        <v>17</v>
      </c>
      <c r="K11" s="83"/>
      <c r="L11" s="83"/>
      <c r="M11" s="83"/>
      <c r="N11" s="84"/>
      <c r="O11" s="100" t="s">
        <v>40</v>
      </c>
      <c r="P11" s="100"/>
      <c r="Q11" s="98" t="s">
        <v>54</v>
      </c>
      <c r="R11" s="98"/>
    </row>
    <row r="12" spans="1:18" ht="12.75" customHeight="1">
      <c r="A12" s="44"/>
      <c r="B12" s="74"/>
      <c r="C12" s="74" t="s">
        <v>69</v>
      </c>
      <c r="D12" s="74" t="s">
        <v>59</v>
      </c>
      <c r="E12" s="74" t="s">
        <v>68</v>
      </c>
      <c r="F12" s="78" t="s">
        <v>16</v>
      </c>
      <c r="G12" s="78"/>
      <c r="H12" s="74" t="s">
        <v>65</v>
      </c>
      <c r="I12" s="79" t="s">
        <v>64</v>
      </c>
      <c r="J12" s="92" t="s">
        <v>18</v>
      </c>
      <c r="K12" s="93"/>
      <c r="L12" s="75" t="s">
        <v>61</v>
      </c>
      <c r="M12" s="75" t="s">
        <v>80</v>
      </c>
      <c r="N12" s="75" t="s">
        <v>60</v>
      </c>
      <c r="O12" s="101" t="s">
        <v>59</v>
      </c>
      <c r="P12" s="101" t="s">
        <v>58</v>
      </c>
      <c r="Q12" s="99" t="s">
        <v>57</v>
      </c>
      <c r="R12" s="99" t="s">
        <v>56</v>
      </c>
    </row>
    <row r="13" spans="1:18" ht="12.75" customHeight="1">
      <c r="A13" s="29"/>
      <c r="B13" s="74"/>
      <c r="C13" s="74"/>
      <c r="D13" s="74"/>
      <c r="E13" s="74"/>
      <c r="F13" s="74" t="s">
        <v>67</v>
      </c>
      <c r="G13" s="74" t="s">
        <v>66</v>
      </c>
      <c r="H13" s="74"/>
      <c r="I13" s="80"/>
      <c r="J13" s="94" t="s">
        <v>63</v>
      </c>
      <c r="K13" s="75" t="s">
        <v>62</v>
      </c>
      <c r="L13" s="76"/>
      <c r="M13" s="85"/>
      <c r="N13" s="76"/>
      <c r="O13" s="101"/>
      <c r="P13" s="101"/>
      <c r="Q13" s="99"/>
      <c r="R13" s="99"/>
    </row>
    <row r="14" spans="1:18" ht="12.75" customHeight="1">
      <c r="A14" s="46"/>
      <c r="B14" s="74"/>
      <c r="C14" s="74"/>
      <c r="D14" s="74"/>
      <c r="E14" s="74"/>
      <c r="F14" s="74"/>
      <c r="G14" s="74"/>
      <c r="H14" s="74"/>
      <c r="I14" s="80"/>
      <c r="J14" s="95"/>
      <c r="K14" s="76"/>
      <c r="L14" s="76"/>
      <c r="M14" s="85"/>
      <c r="N14" s="76"/>
      <c r="O14" s="101"/>
      <c r="P14" s="101"/>
      <c r="Q14" s="99"/>
      <c r="R14" s="99"/>
    </row>
    <row r="15" spans="1:18" ht="12.75">
      <c r="A15" s="44" t="s">
        <v>3</v>
      </c>
      <c r="B15" s="74"/>
      <c r="C15" s="74"/>
      <c r="D15" s="74"/>
      <c r="E15" s="74"/>
      <c r="F15" s="74"/>
      <c r="G15" s="74"/>
      <c r="H15" s="74"/>
      <c r="I15" s="80"/>
      <c r="J15" s="95"/>
      <c r="K15" s="76"/>
      <c r="L15" s="76"/>
      <c r="M15" s="85"/>
      <c r="N15" s="76"/>
      <c r="O15" s="101"/>
      <c r="P15" s="101"/>
      <c r="Q15" s="99"/>
      <c r="R15" s="99"/>
    </row>
    <row r="16" spans="1:18" ht="12.75">
      <c r="A16" s="44" t="s">
        <v>72</v>
      </c>
      <c r="B16" s="74"/>
      <c r="C16" s="74"/>
      <c r="D16" s="74"/>
      <c r="E16" s="74"/>
      <c r="F16" s="74"/>
      <c r="G16" s="74"/>
      <c r="H16" s="74"/>
      <c r="I16" s="80"/>
      <c r="J16" s="95"/>
      <c r="K16" s="76"/>
      <c r="L16" s="76"/>
      <c r="M16" s="85"/>
      <c r="N16" s="76"/>
      <c r="O16" s="101"/>
      <c r="P16" s="101"/>
      <c r="Q16" s="99"/>
      <c r="R16" s="99"/>
    </row>
    <row r="17" spans="1:18" ht="12.75">
      <c r="A17" s="47" t="s">
        <v>26</v>
      </c>
      <c r="B17" s="74"/>
      <c r="C17" s="74"/>
      <c r="D17" s="74"/>
      <c r="E17" s="74"/>
      <c r="F17" s="74"/>
      <c r="G17" s="74"/>
      <c r="H17" s="74"/>
      <c r="I17" s="80"/>
      <c r="J17" s="95"/>
      <c r="K17" s="76"/>
      <c r="L17" s="76"/>
      <c r="M17" s="85"/>
      <c r="N17" s="76"/>
      <c r="O17" s="101"/>
      <c r="P17" s="101"/>
      <c r="Q17" s="99"/>
      <c r="R17" s="99"/>
    </row>
    <row r="18" spans="1:18" ht="15.75" customHeight="1">
      <c r="A18" s="29"/>
      <c r="B18" s="74"/>
      <c r="C18" s="74"/>
      <c r="D18" s="74"/>
      <c r="E18" s="74"/>
      <c r="F18" s="74"/>
      <c r="G18" s="74"/>
      <c r="H18" s="74"/>
      <c r="I18" s="81"/>
      <c r="J18" s="96"/>
      <c r="K18" s="77"/>
      <c r="L18" s="77"/>
      <c r="M18" s="86"/>
      <c r="N18" s="77"/>
      <c r="O18" s="101"/>
      <c r="P18" s="101"/>
      <c r="Q18" s="99"/>
      <c r="R18" s="99"/>
    </row>
    <row r="19" spans="1:18" ht="12.75">
      <c r="A19" s="41" t="s">
        <v>0</v>
      </c>
      <c r="B19" s="41" t="s">
        <v>1</v>
      </c>
      <c r="C19" s="41">
        <v>1</v>
      </c>
      <c r="D19" s="41">
        <v>2</v>
      </c>
      <c r="E19" s="41">
        <v>3</v>
      </c>
      <c r="F19" s="41">
        <v>4</v>
      </c>
      <c r="G19" s="41">
        <v>5</v>
      </c>
      <c r="H19" s="41">
        <v>6</v>
      </c>
      <c r="I19" s="41">
        <v>7</v>
      </c>
      <c r="J19" s="45">
        <v>8</v>
      </c>
      <c r="K19" s="41">
        <v>9</v>
      </c>
      <c r="L19" s="48">
        <v>10</v>
      </c>
      <c r="M19" s="48">
        <v>11</v>
      </c>
      <c r="N19" s="48">
        <v>12</v>
      </c>
      <c r="O19" s="42">
        <v>13</v>
      </c>
      <c r="P19" s="42">
        <v>14</v>
      </c>
      <c r="Q19" s="43">
        <v>15</v>
      </c>
      <c r="R19" s="43">
        <v>16</v>
      </c>
    </row>
    <row r="20" spans="1:18" ht="26.25" customHeight="1">
      <c r="A20" s="49" t="s">
        <v>82</v>
      </c>
      <c r="B20" s="50" t="s">
        <v>5</v>
      </c>
      <c r="C20" s="61">
        <f>SUM(C21+C24+C28+C33+C34)</f>
        <v>4518</v>
      </c>
      <c r="D20" s="61">
        <f aca="true" t="shared" si="0" ref="D20:R20">SUM(D21+D24+D28+D33+D34)</f>
        <v>320</v>
      </c>
      <c r="E20" s="61">
        <f t="shared" si="0"/>
        <v>4838</v>
      </c>
      <c r="F20" s="61">
        <f t="shared" si="0"/>
        <v>585</v>
      </c>
      <c r="G20" s="61">
        <f t="shared" si="0"/>
        <v>470</v>
      </c>
      <c r="H20" s="61">
        <f t="shared" si="0"/>
        <v>233</v>
      </c>
      <c r="I20" s="61">
        <f>E20-SUM(F20:H20)</f>
        <v>3550</v>
      </c>
      <c r="J20" s="61">
        <f t="shared" si="0"/>
        <v>30</v>
      </c>
      <c r="K20" s="61">
        <f t="shared" si="0"/>
        <v>29</v>
      </c>
      <c r="L20" s="61">
        <f t="shared" si="0"/>
        <v>21</v>
      </c>
      <c r="M20" s="61">
        <f t="shared" si="0"/>
        <v>17</v>
      </c>
      <c r="N20" s="61">
        <f t="shared" si="0"/>
        <v>454</v>
      </c>
      <c r="O20" s="61">
        <f t="shared" si="0"/>
        <v>43</v>
      </c>
      <c r="P20" s="61">
        <f t="shared" si="0"/>
        <v>12</v>
      </c>
      <c r="Q20" s="61">
        <f t="shared" si="0"/>
        <v>3633</v>
      </c>
      <c r="R20" s="61">
        <f t="shared" si="0"/>
        <v>2941</v>
      </c>
    </row>
    <row r="21" spans="1:18" ht="26.25" customHeight="1">
      <c r="A21" s="64" t="s">
        <v>28</v>
      </c>
      <c r="B21" s="50" t="s">
        <v>6</v>
      </c>
      <c r="C21" s="61">
        <f>SUM(C22+C23)</f>
        <v>294</v>
      </c>
      <c r="D21" s="61">
        <f aca="true" t="shared" si="1" ref="D21:R21">SUM(D22+D23)</f>
        <v>120</v>
      </c>
      <c r="E21" s="61">
        <f t="shared" si="1"/>
        <v>414</v>
      </c>
      <c r="F21" s="61">
        <f t="shared" si="1"/>
        <v>130</v>
      </c>
      <c r="G21" s="61">
        <f t="shared" si="1"/>
        <v>98</v>
      </c>
      <c r="H21" s="61">
        <f t="shared" si="1"/>
        <v>15</v>
      </c>
      <c r="I21" s="61">
        <f aca="true" t="shared" si="2" ref="I21:I34">E21-SUM(F21:H21)</f>
        <v>171</v>
      </c>
      <c r="J21" s="61">
        <f t="shared" si="1"/>
        <v>0</v>
      </c>
      <c r="K21" s="61">
        <f t="shared" si="1"/>
        <v>3</v>
      </c>
      <c r="L21" s="61">
        <f t="shared" si="1"/>
        <v>0</v>
      </c>
      <c r="M21" s="61">
        <f t="shared" si="1"/>
        <v>0</v>
      </c>
      <c r="N21" s="61">
        <f t="shared" si="1"/>
        <v>89</v>
      </c>
      <c r="O21" s="61">
        <f t="shared" si="1"/>
        <v>5</v>
      </c>
      <c r="P21" s="61">
        <f t="shared" si="1"/>
        <v>2</v>
      </c>
      <c r="Q21" s="61">
        <f t="shared" si="1"/>
        <v>478</v>
      </c>
      <c r="R21" s="61">
        <f t="shared" si="1"/>
        <v>393</v>
      </c>
    </row>
    <row r="22" spans="1:18" ht="26.25" customHeight="1">
      <c r="A22" s="64" t="s">
        <v>79</v>
      </c>
      <c r="B22" s="50" t="s">
        <v>7</v>
      </c>
      <c r="C22" s="62">
        <v>294</v>
      </c>
      <c r="D22" s="62">
        <v>0</v>
      </c>
      <c r="E22" s="61">
        <f>SUM(C22+D22)</f>
        <v>294</v>
      </c>
      <c r="F22" s="62">
        <v>130</v>
      </c>
      <c r="G22" s="62">
        <v>98</v>
      </c>
      <c r="H22" s="62">
        <v>15</v>
      </c>
      <c r="I22" s="61">
        <f t="shared" si="2"/>
        <v>51</v>
      </c>
      <c r="J22" s="62">
        <v>0</v>
      </c>
      <c r="K22" s="62">
        <v>0</v>
      </c>
      <c r="L22" s="63">
        <v>0</v>
      </c>
      <c r="M22" s="63">
        <v>0</v>
      </c>
      <c r="N22" s="63">
        <v>89</v>
      </c>
      <c r="O22" s="63"/>
      <c r="P22" s="63">
        <v>0</v>
      </c>
      <c r="Q22" s="63">
        <v>198</v>
      </c>
      <c r="R22" s="63">
        <v>137</v>
      </c>
    </row>
    <row r="23" spans="1:18" ht="26.25" customHeight="1">
      <c r="A23" s="64" t="s">
        <v>29</v>
      </c>
      <c r="B23" s="50" t="s">
        <v>8</v>
      </c>
      <c r="C23" s="62">
        <v>0</v>
      </c>
      <c r="D23" s="62">
        <v>120</v>
      </c>
      <c r="E23" s="61">
        <f>SUM(C23+D23)</f>
        <v>120</v>
      </c>
      <c r="F23" s="62">
        <v>0</v>
      </c>
      <c r="G23" s="62">
        <v>0</v>
      </c>
      <c r="H23" s="62">
        <v>0</v>
      </c>
      <c r="I23" s="61">
        <f t="shared" si="2"/>
        <v>120</v>
      </c>
      <c r="J23" s="62">
        <v>0</v>
      </c>
      <c r="K23" s="62">
        <v>3</v>
      </c>
      <c r="L23" s="63">
        <v>0</v>
      </c>
      <c r="M23" s="63">
        <v>0</v>
      </c>
      <c r="N23" s="63">
        <v>0</v>
      </c>
      <c r="O23" s="63">
        <v>5</v>
      </c>
      <c r="P23" s="63">
        <v>2</v>
      </c>
      <c r="Q23" s="63">
        <v>280</v>
      </c>
      <c r="R23" s="63">
        <v>256</v>
      </c>
    </row>
    <row r="24" spans="1:18" ht="27" customHeight="1">
      <c r="A24" s="64" t="s">
        <v>81</v>
      </c>
      <c r="B24" s="50" t="s">
        <v>9</v>
      </c>
      <c r="C24" s="61">
        <f>SUM(C25:C27)</f>
        <v>1811</v>
      </c>
      <c r="D24" s="61">
        <f aca="true" t="shared" si="3" ref="D24:R24">SUM(D25:D27)</f>
        <v>53</v>
      </c>
      <c r="E24" s="61">
        <f t="shared" si="3"/>
        <v>1864</v>
      </c>
      <c r="F24" s="61">
        <f t="shared" si="3"/>
        <v>89</v>
      </c>
      <c r="G24" s="61">
        <f t="shared" si="3"/>
        <v>183</v>
      </c>
      <c r="H24" s="61">
        <f t="shared" si="3"/>
        <v>129</v>
      </c>
      <c r="I24" s="61">
        <f t="shared" si="2"/>
        <v>1463</v>
      </c>
      <c r="J24" s="61">
        <f t="shared" si="3"/>
        <v>11</v>
      </c>
      <c r="K24" s="61">
        <f t="shared" si="3"/>
        <v>15</v>
      </c>
      <c r="L24" s="61">
        <f t="shared" si="3"/>
        <v>8</v>
      </c>
      <c r="M24" s="61">
        <f t="shared" si="3"/>
        <v>3</v>
      </c>
      <c r="N24" s="61">
        <f t="shared" si="3"/>
        <v>236</v>
      </c>
      <c r="O24" s="61">
        <f t="shared" si="3"/>
        <v>18</v>
      </c>
      <c r="P24" s="61">
        <f t="shared" si="3"/>
        <v>2</v>
      </c>
      <c r="Q24" s="61">
        <f t="shared" si="3"/>
        <v>1782</v>
      </c>
      <c r="R24" s="61">
        <f t="shared" si="3"/>
        <v>1309</v>
      </c>
    </row>
    <row r="25" spans="1:18" ht="27" customHeight="1">
      <c r="A25" s="64" t="s">
        <v>73</v>
      </c>
      <c r="B25" s="50" t="s">
        <v>20</v>
      </c>
      <c r="C25" s="62">
        <v>605</v>
      </c>
      <c r="D25" s="62">
        <v>22</v>
      </c>
      <c r="E25" s="61">
        <f>SUM(C25+D25)</f>
        <v>627</v>
      </c>
      <c r="F25" s="62">
        <v>63</v>
      </c>
      <c r="G25" s="62">
        <v>5</v>
      </c>
      <c r="H25" s="62">
        <v>94</v>
      </c>
      <c r="I25" s="61">
        <f t="shared" si="2"/>
        <v>465</v>
      </c>
      <c r="J25" s="62">
        <v>1</v>
      </c>
      <c r="K25" s="62">
        <v>0</v>
      </c>
      <c r="L25" s="63">
        <v>0</v>
      </c>
      <c r="M25" s="63">
        <v>0</v>
      </c>
      <c r="N25" s="63">
        <v>18</v>
      </c>
      <c r="O25" s="63">
        <v>1</v>
      </c>
      <c r="P25" s="63">
        <v>0</v>
      </c>
      <c r="Q25" s="63">
        <v>357</v>
      </c>
      <c r="R25" s="63">
        <v>243</v>
      </c>
    </row>
    <row r="26" spans="1:18" ht="27" customHeight="1">
      <c r="A26" s="65" t="s">
        <v>30</v>
      </c>
      <c r="B26" s="50" t="s">
        <v>10</v>
      </c>
      <c r="C26" s="62">
        <v>51</v>
      </c>
      <c r="D26" s="62">
        <v>31</v>
      </c>
      <c r="E26" s="61">
        <f>SUM(C26+D26)</f>
        <v>82</v>
      </c>
      <c r="F26" s="62">
        <v>0</v>
      </c>
      <c r="G26" s="62">
        <v>0</v>
      </c>
      <c r="H26" s="62">
        <v>3</v>
      </c>
      <c r="I26" s="61">
        <f t="shared" si="2"/>
        <v>79</v>
      </c>
      <c r="J26" s="62">
        <v>4</v>
      </c>
      <c r="K26" s="62">
        <v>2</v>
      </c>
      <c r="L26" s="63">
        <v>3</v>
      </c>
      <c r="M26" s="63">
        <v>2</v>
      </c>
      <c r="N26" s="63">
        <v>59</v>
      </c>
      <c r="O26" s="63">
        <v>17</v>
      </c>
      <c r="P26" s="63">
        <v>2</v>
      </c>
      <c r="Q26" s="63">
        <v>878</v>
      </c>
      <c r="R26" s="63">
        <v>691</v>
      </c>
    </row>
    <row r="27" spans="1:18" ht="27" customHeight="1">
      <c r="A27" s="65" t="s">
        <v>35</v>
      </c>
      <c r="B27" s="50" t="s">
        <v>36</v>
      </c>
      <c r="C27" s="62">
        <v>1155</v>
      </c>
      <c r="D27" s="62">
        <v>0</v>
      </c>
      <c r="E27" s="61">
        <f aca="true" t="shared" si="4" ref="E27:E34">SUM(C27+D27)</f>
        <v>1155</v>
      </c>
      <c r="F27" s="62">
        <v>26</v>
      </c>
      <c r="G27" s="62">
        <v>178</v>
      </c>
      <c r="H27" s="62">
        <v>32</v>
      </c>
      <c r="I27" s="61">
        <f t="shared" si="2"/>
        <v>919</v>
      </c>
      <c r="J27" s="62">
        <v>6</v>
      </c>
      <c r="K27" s="62">
        <v>13</v>
      </c>
      <c r="L27" s="63">
        <v>5</v>
      </c>
      <c r="M27" s="63">
        <v>1</v>
      </c>
      <c r="N27" s="63">
        <v>159</v>
      </c>
      <c r="O27" s="63">
        <v>0</v>
      </c>
      <c r="P27" s="63">
        <v>0</v>
      </c>
      <c r="Q27" s="63">
        <v>547</v>
      </c>
      <c r="R27" s="63">
        <v>375</v>
      </c>
    </row>
    <row r="28" spans="1:18" ht="26.25" customHeight="1">
      <c r="A28" s="64" t="s">
        <v>52</v>
      </c>
      <c r="B28" s="50" t="s">
        <v>11</v>
      </c>
      <c r="C28" s="61">
        <f>SUM(C29:C32)</f>
        <v>2397</v>
      </c>
      <c r="D28" s="61">
        <f aca="true" t="shared" si="5" ref="D28:R28">SUM(D29:D32)</f>
        <v>139</v>
      </c>
      <c r="E28" s="61">
        <f t="shared" si="5"/>
        <v>2536</v>
      </c>
      <c r="F28" s="61">
        <f t="shared" si="5"/>
        <v>363</v>
      </c>
      <c r="G28" s="61">
        <f t="shared" si="5"/>
        <v>189</v>
      </c>
      <c r="H28" s="61">
        <f t="shared" si="5"/>
        <v>89</v>
      </c>
      <c r="I28" s="61">
        <f t="shared" si="2"/>
        <v>1895</v>
      </c>
      <c r="J28" s="61">
        <f t="shared" si="5"/>
        <v>19</v>
      </c>
      <c r="K28" s="61">
        <f t="shared" si="5"/>
        <v>11</v>
      </c>
      <c r="L28" s="61">
        <f t="shared" si="5"/>
        <v>13</v>
      </c>
      <c r="M28" s="61">
        <f t="shared" si="5"/>
        <v>14</v>
      </c>
      <c r="N28" s="61">
        <f t="shared" si="5"/>
        <v>129</v>
      </c>
      <c r="O28" s="61">
        <f t="shared" si="5"/>
        <v>20</v>
      </c>
      <c r="P28" s="61">
        <f t="shared" si="5"/>
        <v>8</v>
      </c>
      <c r="Q28" s="61">
        <f t="shared" si="5"/>
        <v>1229</v>
      </c>
      <c r="R28" s="61">
        <f t="shared" si="5"/>
        <v>1130</v>
      </c>
    </row>
    <row r="29" spans="1:18" ht="27" customHeight="1">
      <c r="A29" s="64" t="s">
        <v>31</v>
      </c>
      <c r="B29" s="50" t="s">
        <v>12</v>
      </c>
      <c r="C29" s="62">
        <v>953</v>
      </c>
      <c r="D29" s="62">
        <v>77</v>
      </c>
      <c r="E29" s="61">
        <f t="shared" si="4"/>
        <v>1030</v>
      </c>
      <c r="F29" s="62">
        <v>188</v>
      </c>
      <c r="G29" s="62">
        <v>0</v>
      </c>
      <c r="H29" s="62">
        <v>3</v>
      </c>
      <c r="I29" s="61">
        <f t="shared" si="2"/>
        <v>839</v>
      </c>
      <c r="J29" s="62">
        <v>0</v>
      </c>
      <c r="K29" s="62">
        <v>0</v>
      </c>
      <c r="L29" s="63">
        <v>0</v>
      </c>
      <c r="M29" s="63">
        <v>0</v>
      </c>
      <c r="N29" s="63">
        <v>8</v>
      </c>
      <c r="O29" s="63">
        <v>1</v>
      </c>
      <c r="P29" s="63">
        <v>0</v>
      </c>
      <c r="Q29" s="63">
        <v>265</v>
      </c>
      <c r="R29" s="63">
        <v>223</v>
      </c>
    </row>
    <row r="30" spans="1:18" ht="27" customHeight="1">
      <c r="A30" s="65" t="s">
        <v>32</v>
      </c>
      <c r="B30" s="50" t="s">
        <v>13</v>
      </c>
      <c r="C30" s="62">
        <v>366</v>
      </c>
      <c r="D30" s="62">
        <v>9</v>
      </c>
      <c r="E30" s="61">
        <f t="shared" si="4"/>
        <v>375</v>
      </c>
      <c r="F30" s="62">
        <v>77</v>
      </c>
      <c r="G30" s="62">
        <v>79</v>
      </c>
      <c r="H30" s="62">
        <v>37</v>
      </c>
      <c r="I30" s="61">
        <f t="shared" si="2"/>
        <v>182</v>
      </c>
      <c r="J30" s="62">
        <v>2</v>
      </c>
      <c r="K30" s="62">
        <v>3</v>
      </c>
      <c r="L30" s="63">
        <v>0</v>
      </c>
      <c r="M30" s="63">
        <v>3</v>
      </c>
      <c r="N30" s="63">
        <v>15</v>
      </c>
      <c r="O30" s="63">
        <v>0</v>
      </c>
      <c r="P30" s="63">
        <v>0</v>
      </c>
      <c r="Q30" s="63">
        <v>123</v>
      </c>
      <c r="R30" s="63">
        <v>88</v>
      </c>
    </row>
    <row r="31" spans="1:18" ht="27" customHeight="1">
      <c r="A31" s="65" t="s">
        <v>37</v>
      </c>
      <c r="B31" s="50" t="s">
        <v>14</v>
      </c>
      <c r="C31" s="62">
        <v>12</v>
      </c>
      <c r="D31" s="62">
        <v>3</v>
      </c>
      <c r="E31" s="61">
        <f t="shared" si="4"/>
        <v>15</v>
      </c>
      <c r="F31" s="62">
        <v>0</v>
      </c>
      <c r="G31" s="62">
        <v>0</v>
      </c>
      <c r="H31" s="62">
        <v>1</v>
      </c>
      <c r="I31" s="61">
        <f t="shared" si="2"/>
        <v>14</v>
      </c>
      <c r="J31" s="62">
        <v>0</v>
      </c>
      <c r="K31" s="62">
        <v>0</v>
      </c>
      <c r="L31" s="63">
        <v>0</v>
      </c>
      <c r="M31" s="63">
        <v>1</v>
      </c>
      <c r="N31" s="63">
        <v>0</v>
      </c>
      <c r="O31" s="63">
        <v>0</v>
      </c>
      <c r="P31" s="63">
        <v>0</v>
      </c>
      <c r="Q31" s="63">
        <v>37</v>
      </c>
      <c r="R31" s="63">
        <v>30</v>
      </c>
    </row>
    <row r="32" spans="1:18" ht="27" customHeight="1">
      <c r="A32" s="65" t="s">
        <v>38</v>
      </c>
      <c r="B32" s="50" t="s">
        <v>39</v>
      </c>
      <c r="C32" s="62">
        <v>1066</v>
      </c>
      <c r="D32" s="62">
        <v>50</v>
      </c>
      <c r="E32" s="61">
        <f t="shared" si="4"/>
        <v>1116</v>
      </c>
      <c r="F32" s="62">
        <v>98</v>
      </c>
      <c r="G32" s="62">
        <v>110</v>
      </c>
      <c r="H32" s="62">
        <v>48</v>
      </c>
      <c r="I32" s="61">
        <f t="shared" si="2"/>
        <v>860</v>
      </c>
      <c r="J32" s="62">
        <v>17</v>
      </c>
      <c r="K32" s="62">
        <v>8</v>
      </c>
      <c r="L32" s="63">
        <v>13</v>
      </c>
      <c r="M32" s="63">
        <v>10</v>
      </c>
      <c r="N32" s="63">
        <v>106</v>
      </c>
      <c r="O32" s="63">
        <v>19</v>
      </c>
      <c r="P32" s="63">
        <v>8</v>
      </c>
      <c r="Q32" s="63">
        <v>804</v>
      </c>
      <c r="R32" s="63">
        <v>789</v>
      </c>
    </row>
    <row r="33" spans="1:18" ht="26.25" customHeight="1">
      <c r="A33" s="64" t="s">
        <v>33</v>
      </c>
      <c r="B33" s="50" t="s">
        <v>15</v>
      </c>
      <c r="C33" s="62">
        <v>6</v>
      </c>
      <c r="D33" s="62">
        <v>0</v>
      </c>
      <c r="E33" s="61">
        <f t="shared" si="4"/>
        <v>6</v>
      </c>
      <c r="F33" s="62">
        <v>0</v>
      </c>
      <c r="G33" s="62">
        <v>0</v>
      </c>
      <c r="H33" s="62">
        <v>0</v>
      </c>
      <c r="I33" s="61">
        <f t="shared" si="2"/>
        <v>6</v>
      </c>
      <c r="J33" s="62">
        <v>0</v>
      </c>
      <c r="K33" s="62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35</v>
      </c>
      <c r="R33" s="63">
        <v>24</v>
      </c>
    </row>
    <row r="34" spans="1:18" ht="26.25" customHeight="1">
      <c r="A34" s="64" t="s">
        <v>70</v>
      </c>
      <c r="B34" s="50" t="s">
        <v>71</v>
      </c>
      <c r="C34" s="62">
        <v>10</v>
      </c>
      <c r="D34" s="62">
        <v>8</v>
      </c>
      <c r="E34" s="61">
        <f t="shared" si="4"/>
        <v>18</v>
      </c>
      <c r="F34" s="62">
        <v>3</v>
      </c>
      <c r="G34" s="62">
        <v>0</v>
      </c>
      <c r="H34" s="62">
        <v>0</v>
      </c>
      <c r="I34" s="61">
        <f t="shared" si="2"/>
        <v>15</v>
      </c>
      <c r="J34" s="62">
        <v>0</v>
      </c>
      <c r="K34" s="62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109</v>
      </c>
      <c r="R34" s="63">
        <v>85</v>
      </c>
    </row>
    <row r="35" spans="1:26" ht="12.75" hidden="1">
      <c r="A35" s="4"/>
      <c r="B35" s="7"/>
      <c r="C35" s="4"/>
      <c r="D35" s="4"/>
      <c r="E35" s="4"/>
      <c r="F35" s="4"/>
      <c r="G35" s="4"/>
      <c r="H35" s="4"/>
      <c r="I35" s="4"/>
      <c r="J35" s="4"/>
      <c r="K35" s="4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hidden="1">
      <c r="A36" s="4"/>
      <c r="B36" s="7"/>
      <c r="C36" s="4"/>
      <c r="D36" s="4"/>
      <c r="E36" s="4"/>
      <c r="F36" s="4"/>
      <c r="G36" s="4"/>
      <c r="H36" s="4"/>
      <c r="I36" s="4"/>
      <c r="J36" s="4"/>
      <c r="K36" s="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hidden="1">
      <c r="A37" s="4"/>
      <c r="B37" s="7"/>
      <c r="C37" s="4"/>
      <c r="D37" s="4"/>
      <c r="E37" s="4"/>
      <c r="F37" s="4"/>
      <c r="G37" s="4"/>
      <c r="H37" s="4"/>
      <c r="I37" s="4"/>
      <c r="J37" s="4"/>
      <c r="K37" s="4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hidden="1">
      <c r="A38" s="4"/>
      <c r="B38" s="7"/>
      <c r="C38" s="4"/>
      <c r="D38" s="4"/>
      <c r="E38" s="4"/>
      <c r="F38" s="4"/>
      <c r="G38" s="4"/>
      <c r="H38" s="4"/>
      <c r="I38" s="4"/>
      <c r="J38" s="4"/>
      <c r="K38" s="4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hidden="1">
      <c r="A39" s="4"/>
      <c r="B39" s="7"/>
      <c r="C39" s="4"/>
      <c r="D39" s="4"/>
      <c r="E39" s="4"/>
      <c r="F39" s="4"/>
      <c r="G39" s="4"/>
      <c r="H39" s="4"/>
      <c r="I39" s="4"/>
      <c r="J39" s="4"/>
      <c r="K39" s="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hidden="1">
      <c r="A40" s="4"/>
      <c r="B40" s="7"/>
      <c r="C40" s="4"/>
      <c r="D40" s="4"/>
      <c r="E40" s="4"/>
      <c r="F40" s="4"/>
      <c r="G40" s="4"/>
      <c r="H40" s="4"/>
      <c r="I40" s="4"/>
      <c r="J40" s="4"/>
      <c r="K40" s="4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hidden="1">
      <c r="A41" s="4"/>
      <c r="B41" s="7"/>
      <c r="C41" s="4"/>
      <c r="D41" s="4"/>
      <c r="E41" s="4"/>
      <c r="F41" s="4"/>
      <c r="G41" s="4"/>
      <c r="H41" s="4"/>
      <c r="I41" s="4"/>
      <c r="J41" s="4"/>
      <c r="K41" s="4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hidden="1">
      <c r="A42" s="4"/>
      <c r="B42" s="7"/>
      <c r="C42" s="4"/>
      <c r="D42" s="4"/>
      <c r="E42" s="4"/>
      <c r="F42" s="4"/>
      <c r="G42" s="4"/>
      <c r="H42" s="4"/>
      <c r="I42" s="4"/>
      <c r="J42" s="4"/>
      <c r="K42" s="4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60" ht="12.75" hidden="1">
      <c r="A43" s="4"/>
      <c r="B43" s="7"/>
      <c r="C43" s="4"/>
      <c r="D43" s="4"/>
      <c r="E43" s="4"/>
      <c r="F43" s="4"/>
      <c r="G43" s="4"/>
      <c r="H43" s="4"/>
      <c r="I43" s="4"/>
      <c r="J43" s="4"/>
      <c r="K43" s="4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2.75" hidden="1">
      <c r="A44" s="4"/>
      <c r="B44" s="7"/>
      <c r="C44" s="4"/>
      <c r="D44" s="4"/>
      <c r="E44" s="4"/>
      <c r="F44" s="4"/>
      <c r="G44" s="4"/>
      <c r="H44" s="4"/>
      <c r="I44" s="4"/>
      <c r="J44" s="4"/>
      <c r="K44" s="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ht="12.75" hidden="1">
      <c r="A45" s="4"/>
      <c r="B45" s="7"/>
      <c r="C45" s="4"/>
      <c r="D45" s="4"/>
      <c r="E45" s="4"/>
      <c r="F45" s="4"/>
      <c r="G45" s="4"/>
      <c r="H45" s="4"/>
      <c r="I45" s="4"/>
      <c r="J45" s="4"/>
      <c r="K45" s="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11" ht="12.75" hidden="1">
      <c r="A46" s="4"/>
      <c r="B46" s="7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7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7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7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7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7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7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7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7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7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7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7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7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7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7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7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2.00390625" style="0" customWidth="1"/>
    <col min="4" max="4" width="10.8515625" style="0" customWidth="1"/>
    <col min="5" max="5" width="11.8515625" style="0" customWidth="1"/>
    <col min="9" max="9" width="7.0039062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2" t="s">
        <v>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5.75">
      <c r="A2" s="52" t="s">
        <v>34</v>
      </c>
      <c r="B2" s="113" t="s">
        <v>22</v>
      </c>
      <c r="C2" s="116" t="s">
        <v>23</v>
      </c>
      <c r="D2" s="117"/>
      <c r="E2" s="118"/>
      <c r="F2" s="116" t="s">
        <v>41</v>
      </c>
      <c r="G2" s="117"/>
      <c r="H2" s="117"/>
      <c r="I2" s="117"/>
      <c r="J2" s="117"/>
      <c r="K2" s="117"/>
      <c r="L2" s="118"/>
      <c r="M2" s="119" t="s">
        <v>55</v>
      </c>
      <c r="N2" s="119" t="s">
        <v>48</v>
      </c>
    </row>
    <row r="3" spans="1:14" ht="15.75">
      <c r="A3" s="53" t="s">
        <v>83</v>
      </c>
      <c r="B3" s="114"/>
      <c r="C3" s="122" t="s">
        <v>24</v>
      </c>
      <c r="D3" s="102" t="s">
        <v>42</v>
      </c>
      <c r="E3" s="114" t="s">
        <v>50</v>
      </c>
      <c r="F3" s="119" t="s">
        <v>49</v>
      </c>
      <c r="G3" s="106" t="s">
        <v>43</v>
      </c>
      <c r="H3" s="106" t="s">
        <v>44</v>
      </c>
      <c r="I3" s="106" t="s">
        <v>45</v>
      </c>
      <c r="J3" s="102" t="s">
        <v>46</v>
      </c>
      <c r="K3" s="102" t="s">
        <v>53</v>
      </c>
      <c r="L3" s="102" t="s">
        <v>47</v>
      </c>
      <c r="M3" s="120"/>
      <c r="N3" s="120"/>
    </row>
    <row r="4" spans="1:20" ht="12.75" customHeight="1">
      <c r="A4" s="53" t="s">
        <v>84</v>
      </c>
      <c r="B4" s="114"/>
      <c r="C4" s="122"/>
      <c r="D4" s="102"/>
      <c r="E4" s="114"/>
      <c r="F4" s="120"/>
      <c r="G4" s="107"/>
      <c r="H4" s="107"/>
      <c r="I4" s="107"/>
      <c r="J4" s="102"/>
      <c r="K4" s="102"/>
      <c r="L4" s="102"/>
      <c r="M4" s="120"/>
      <c r="N4" s="120"/>
      <c r="O4" s="1"/>
      <c r="P4" s="1"/>
      <c r="Q4" s="1"/>
      <c r="R4" s="1"/>
      <c r="S4" s="1"/>
      <c r="T4" s="1"/>
    </row>
    <row r="5" spans="1:20" ht="12.75" customHeight="1">
      <c r="A5" s="53" t="s">
        <v>3</v>
      </c>
      <c r="B5" s="114"/>
      <c r="C5" s="122"/>
      <c r="D5" s="102"/>
      <c r="E5" s="114"/>
      <c r="F5" s="120"/>
      <c r="G5" s="107"/>
      <c r="H5" s="107"/>
      <c r="I5" s="107"/>
      <c r="J5" s="102"/>
      <c r="K5" s="102"/>
      <c r="L5" s="102"/>
      <c r="M5" s="120"/>
      <c r="N5" s="120"/>
      <c r="O5" s="1"/>
      <c r="P5" s="1"/>
      <c r="Q5" s="1"/>
      <c r="R5" s="1"/>
      <c r="S5" s="1"/>
      <c r="T5" s="1"/>
    </row>
    <row r="6" spans="1:20" ht="15">
      <c r="A6" s="54"/>
      <c r="B6" s="114"/>
      <c r="C6" s="122"/>
      <c r="D6" s="102"/>
      <c r="E6" s="114"/>
      <c r="F6" s="120"/>
      <c r="G6" s="107"/>
      <c r="H6" s="107"/>
      <c r="I6" s="107"/>
      <c r="J6" s="102"/>
      <c r="K6" s="102"/>
      <c r="L6" s="102"/>
      <c r="M6" s="120"/>
      <c r="N6" s="120"/>
      <c r="O6" s="1"/>
      <c r="P6" s="1"/>
      <c r="Q6" s="1"/>
      <c r="R6" s="1"/>
      <c r="S6" s="1"/>
      <c r="T6" s="1"/>
    </row>
    <row r="7" spans="1:20" ht="15.75">
      <c r="A7" s="53" t="s">
        <v>85</v>
      </c>
      <c r="B7" s="114"/>
      <c r="C7" s="122"/>
      <c r="D7" s="102"/>
      <c r="E7" s="114"/>
      <c r="F7" s="120"/>
      <c r="G7" s="107"/>
      <c r="H7" s="107"/>
      <c r="I7" s="107"/>
      <c r="J7" s="102"/>
      <c r="K7" s="102"/>
      <c r="L7" s="102"/>
      <c r="M7" s="120"/>
      <c r="N7" s="120"/>
      <c r="O7" s="1"/>
      <c r="P7" s="1"/>
      <c r="Q7" s="1"/>
      <c r="R7" s="1"/>
      <c r="S7" s="1"/>
      <c r="T7" s="1"/>
    </row>
    <row r="8" spans="1:20" ht="15">
      <c r="A8" s="54"/>
      <c r="B8" s="114"/>
      <c r="C8" s="122"/>
      <c r="D8" s="102"/>
      <c r="E8" s="114"/>
      <c r="F8" s="120"/>
      <c r="G8" s="107"/>
      <c r="H8" s="107"/>
      <c r="I8" s="107"/>
      <c r="J8" s="102"/>
      <c r="K8" s="102"/>
      <c r="L8" s="102"/>
      <c r="M8" s="120"/>
      <c r="N8" s="120"/>
      <c r="O8" s="1"/>
      <c r="P8" s="1"/>
      <c r="Q8" s="1"/>
      <c r="R8" s="1"/>
      <c r="S8" s="1"/>
      <c r="T8" s="1"/>
    </row>
    <row r="9" spans="1:20" ht="15.75">
      <c r="A9" s="53" t="s">
        <v>86</v>
      </c>
      <c r="B9" s="114"/>
      <c r="C9" s="122"/>
      <c r="D9" s="102"/>
      <c r="E9" s="114"/>
      <c r="F9" s="120"/>
      <c r="G9" s="107"/>
      <c r="H9" s="107"/>
      <c r="I9" s="107"/>
      <c r="J9" s="102"/>
      <c r="K9" s="102"/>
      <c r="L9" s="102"/>
      <c r="M9" s="120"/>
      <c r="N9" s="120"/>
      <c r="O9" s="1"/>
      <c r="P9" s="1"/>
      <c r="Q9" s="1"/>
      <c r="R9" s="1"/>
      <c r="S9" s="1"/>
      <c r="T9" s="1"/>
    </row>
    <row r="10" spans="1:20" ht="15">
      <c r="A10" s="54"/>
      <c r="B10" s="114"/>
      <c r="C10" s="122"/>
      <c r="D10" s="102"/>
      <c r="E10" s="114"/>
      <c r="F10" s="120"/>
      <c r="G10" s="107"/>
      <c r="H10" s="107"/>
      <c r="I10" s="107"/>
      <c r="J10" s="102"/>
      <c r="K10" s="102"/>
      <c r="L10" s="102"/>
      <c r="M10" s="120"/>
      <c r="N10" s="120"/>
      <c r="O10" s="1"/>
      <c r="P10" s="1"/>
      <c r="Q10" s="1"/>
      <c r="R10" s="1"/>
      <c r="S10" s="1"/>
      <c r="T10" s="1"/>
    </row>
    <row r="11" spans="1:20" ht="15.75">
      <c r="A11" s="53" t="s">
        <v>51</v>
      </c>
      <c r="B11" s="114"/>
      <c r="C11" s="122"/>
      <c r="D11" s="102"/>
      <c r="E11" s="114"/>
      <c r="F11" s="120"/>
      <c r="G11" s="107"/>
      <c r="H11" s="107"/>
      <c r="I11" s="107"/>
      <c r="J11" s="102"/>
      <c r="K11" s="102"/>
      <c r="L11" s="102"/>
      <c r="M11" s="120"/>
      <c r="N11" s="120"/>
      <c r="O11" s="1"/>
      <c r="P11" s="1"/>
      <c r="Q11" s="1"/>
      <c r="R11" s="1"/>
      <c r="S11" s="1"/>
      <c r="T11" s="1"/>
    </row>
    <row r="12" spans="1:20" ht="15">
      <c r="A12" s="55"/>
      <c r="B12" s="115"/>
      <c r="C12" s="123"/>
      <c r="D12" s="102"/>
      <c r="E12" s="115"/>
      <c r="F12" s="121"/>
      <c r="G12" s="108"/>
      <c r="H12" s="108"/>
      <c r="I12" s="108"/>
      <c r="J12" s="102"/>
      <c r="K12" s="102"/>
      <c r="L12" s="102"/>
      <c r="M12" s="121"/>
      <c r="N12" s="121"/>
      <c r="O12" s="1"/>
      <c r="P12" s="1"/>
      <c r="Q12" s="1"/>
      <c r="R12" s="1"/>
      <c r="S12" s="1"/>
      <c r="T12" s="1"/>
    </row>
    <row r="13" spans="1:20" ht="15.75">
      <c r="A13" s="56" t="s">
        <v>0</v>
      </c>
      <c r="B13" s="57" t="s">
        <v>1</v>
      </c>
      <c r="C13" s="57">
        <v>1</v>
      </c>
      <c r="D13" s="57">
        <v>2</v>
      </c>
      <c r="E13" s="57">
        <v>3</v>
      </c>
      <c r="F13" s="57">
        <v>4</v>
      </c>
      <c r="G13" s="57">
        <v>5</v>
      </c>
      <c r="H13" s="57">
        <v>6</v>
      </c>
      <c r="I13" s="57">
        <v>7</v>
      </c>
      <c r="J13" s="57">
        <v>8</v>
      </c>
      <c r="K13" s="57">
        <v>9</v>
      </c>
      <c r="L13" s="57">
        <v>10</v>
      </c>
      <c r="M13" s="57">
        <v>11</v>
      </c>
      <c r="N13" s="57">
        <v>12</v>
      </c>
      <c r="O13" s="1"/>
      <c r="P13" s="1"/>
      <c r="Q13" s="1"/>
      <c r="R13" s="1"/>
      <c r="S13" s="1"/>
      <c r="T13" s="1"/>
    </row>
    <row r="14" spans="1:20" ht="16.5">
      <c r="A14" s="59" t="s">
        <v>87</v>
      </c>
      <c r="B14" s="58" t="s">
        <v>5</v>
      </c>
      <c r="C14" s="66">
        <f>SUM(C15+C18+C22+C27)</f>
        <v>31538756</v>
      </c>
      <c r="D14" s="66">
        <f aca="true" t="shared" si="0" ref="D14:N14">SUM(D15+D18+D22+D27)</f>
        <v>7450988</v>
      </c>
      <c r="E14" s="66">
        <f t="shared" si="0"/>
        <v>38989744</v>
      </c>
      <c r="F14" s="66">
        <f t="shared" si="0"/>
        <v>936904</v>
      </c>
      <c r="G14" s="66">
        <f t="shared" si="0"/>
        <v>96838</v>
      </c>
      <c r="H14" s="66">
        <f t="shared" si="0"/>
        <v>3925</v>
      </c>
      <c r="I14" s="66">
        <f t="shared" si="0"/>
        <v>5853</v>
      </c>
      <c r="J14" s="66">
        <f t="shared" si="0"/>
        <v>58899</v>
      </c>
      <c r="K14" s="66">
        <f t="shared" si="0"/>
        <v>771389</v>
      </c>
      <c r="L14" s="66">
        <f t="shared" si="0"/>
        <v>355691</v>
      </c>
      <c r="M14" s="66">
        <f t="shared" si="0"/>
        <v>2748532</v>
      </c>
      <c r="N14" s="66">
        <f t="shared" si="0"/>
        <v>35469823</v>
      </c>
      <c r="O14" s="1"/>
      <c r="P14" s="1"/>
      <c r="Q14" s="1"/>
      <c r="R14" s="1"/>
      <c r="S14" s="1"/>
      <c r="T14" s="1"/>
    </row>
    <row r="15" spans="1:14" ht="33">
      <c r="A15" s="60" t="s">
        <v>91</v>
      </c>
      <c r="B15" s="58" t="s">
        <v>6</v>
      </c>
      <c r="C15" s="66">
        <f>SUM(C16+C17)</f>
        <v>1575198</v>
      </c>
      <c r="D15" s="66">
        <f aca="true" t="shared" si="1" ref="D15:M15">SUM(D16+D17)</f>
        <v>7013202</v>
      </c>
      <c r="E15" s="66">
        <f t="shared" si="1"/>
        <v>8588400</v>
      </c>
      <c r="F15" s="66">
        <f t="shared" si="1"/>
        <v>318174</v>
      </c>
      <c r="G15" s="66">
        <f t="shared" si="1"/>
        <v>20752</v>
      </c>
      <c r="H15" s="66">
        <f t="shared" si="1"/>
        <v>370</v>
      </c>
      <c r="I15" s="66">
        <f t="shared" si="1"/>
        <v>2756</v>
      </c>
      <c r="J15" s="66">
        <f t="shared" si="1"/>
        <v>6725</v>
      </c>
      <c r="K15" s="66">
        <f t="shared" si="1"/>
        <v>287571</v>
      </c>
      <c r="L15" s="66">
        <f t="shared" si="1"/>
        <v>218917</v>
      </c>
      <c r="M15" s="66">
        <f t="shared" si="1"/>
        <v>239368</v>
      </c>
      <c r="N15" s="66">
        <f>SUM(N16+N17)</f>
        <v>8061461</v>
      </c>
    </row>
    <row r="16" spans="1:14" ht="33">
      <c r="A16" s="60" t="s">
        <v>92</v>
      </c>
      <c r="B16" s="58" t="s">
        <v>7</v>
      </c>
      <c r="C16" s="67">
        <v>1575198</v>
      </c>
      <c r="D16" s="67">
        <v>0</v>
      </c>
      <c r="E16" s="68">
        <f aca="true" t="shared" si="2" ref="E16:E27">SUM(C16+D16)</f>
        <v>1575198</v>
      </c>
      <c r="F16" s="68">
        <f aca="true" t="shared" si="3" ref="F16:F27">SUM(G16:K16)</f>
        <v>307642</v>
      </c>
      <c r="G16" s="67">
        <v>19407</v>
      </c>
      <c r="H16" s="67">
        <v>370</v>
      </c>
      <c r="I16" s="67">
        <v>2756</v>
      </c>
      <c r="J16" s="67">
        <v>6725</v>
      </c>
      <c r="K16" s="67">
        <v>278384</v>
      </c>
      <c r="L16" s="67">
        <v>217495</v>
      </c>
      <c r="M16" s="67">
        <v>239368</v>
      </c>
      <c r="N16" s="66">
        <f>SUM(E16-K16-M16)</f>
        <v>1057446</v>
      </c>
    </row>
    <row r="17" spans="1:14" ht="16.5">
      <c r="A17" s="60" t="s">
        <v>29</v>
      </c>
      <c r="B17" s="58" t="s">
        <v>8</v>
      </c>
      <c r="C17" s="67">
        <v>0</v>
      </c>
      <c r="D17" s="67">
        <v>7013202</v>
      </c>
      <c r="E17" s="68">
        <f t="shared" si="2"/>
        <v>7013202</v>
      </c>
      <c r="F17" s="68">
        <f t="shared" si="3"/>
        <v>10532</v>
      </c>
      <c r="G17" s="67">
        <v>1345</v>
      </c>
      <c r="H17" s="67">
        <v>0</v>
      </c>
      <c r="I17" s="67">
        <v>0</v>
      </c>
      <c r="J17" s="67">
        <v>0</v>
      </c>
      <c r="K17" s="67">
        <v>9187</v>
      </c>
      <c r="L17" s="67">
        <v>1422</v>
      </c>
      <c r="M17" s="67">
        <v>0</v>
      </c>
      <c r="N17" s="66">
        <f>SUM(E17-K17-M17)</f>
        <v>7004015</v>
      </c>
    </row>
    <row r="18" spans="1:14" ht="36.75" customHeight="1">
      <c r="A18" s="60" t="s">
        <v>90</v>
      </c>
      <c r="B18" s="58" t="s">
        <v>9</v>
      </c>
      <c r="C18" s="66">
        <f>SUM(C19:C21)</f>
        <v>22949157</v>
      </c>
      <c r="D18" s="66">
        <f aca="true" t="shared" si="4" ref="D18:N18">SUM(D19:D21)</f>
        <v>238935</v>
      </c>
      <c r="E18" s="66">
        <f t="shared" si="4"/>
        <v>23188092</v>
      </c>
      <c r="F18" s="66">
        <f t="shared" si="4"/>
        <v>385116</v>
      </c>
      <c r="G18" s="66">
        <f t="shared" si="4"/>
        <v>38936</v>
      </c>
      <c r="H18" s="66">
        <f t="shared" si="4"/>
        <v>505</v>
      </c>
      <c r="I18" s="66">
        <f t="shared" si="4"/>
        <v>1240</v>
      </c>
      <c r="J18" s="66">
        <f t="shared" si="4"/>
        <v>13794</v>
      </c>
      <c r="K18" s="66">
        <f t="shared" si="4"/>
        <v>330641</v>
      </c>
      <c r="L18" s="66">
        <f t="shared" si="4"/>
        <v>112382</v>
      </c>
      <c r="M18" s="66">
        <f t="shared" si="4"/>
        <v>1687505</v>
      </c>
      <c r="N18" s="66">
        <f t="shared" si="4"/>
        <v>21169946</v>
      </c>
    </row>
    <row r="19" spans="1:14" ht="26.25" customHeight="1">
      <c r="A19" s="60" t="s">
        <v>93</v>
      </c>
      <c r="B19" s="58" t="s">
        <v>20</v>
      </c>
      <c r="C19" s="67">
        <v>7882133</v>
      </c>
      <c r="D19" s="67">
        <v>53933</v>
      </c>
      <c r="E19" s="68">
        <f t="shared" si="2"/>
        <v>7936066</v>
      </c>
      <c r="F19" s="68">
        <f t="shared" si="3"/>
        <v>305419</v>
      </c>
      <c r="G19" s="67">
        <v>28258</v>
      </c>
      <c r="H19" s="67">
        <v>120</v>
      </c>
      <c r="I19" s="67">
        <v>940</v>
      </c>
      <c r="J19" s="67">
        <v>10886</v>
      </c>
      <c r="K19" s="67">
        <v>265215</v>
      </c>
      <c r="L19" s="67">
        <v>77112</v>
      </c>
      <c r="M19" s="67">
        <v>657124</v>
      </c>
      <c r="N19" s="66">
        <f>SUM(E19-K19-M19)</f>
        <v>7013727</v>
      </c>
    </row>
    <row r="20" spans="1:14" ht="25.5" customHeight="1">
      <c r="A20" s="59" t="s">
        <v>30</v>
      </c>
      <c r="B20" s="58" t="s">
        <v>10</v>
      </c>
      <c r="C20" s="67">
        <v>10614589</v>
      </c>
      <c r="D20" s="67">
        <v>185002</v>
      </c>
      <c r="E20" s="68">
        <f t="shared" si="2"/>
        <v>10799591</v>
      </c>
      <c r="F20" s="68">
        <f t="shared" si="3"/>
        <v>24997</v>
      </c>
      <c r="G20" s="67">
        <v>1821</v>
      </c>
      <c r="H20" s="67">
        <v>125</v>
      </c>
      <c r="I20" s="67">
        <v>90</v>
      </c>
      <c r="J20" s="67">
        <v>1410</v>
      </c>
      <c r="K20" s="67">
        <v>21551</v>
      </c>
      <c r="L20" s="67">
        <v>2200</v>
      </c>
      <c r="M20" s="67">
        <v>293750</v>
      </c>
      <c r="N20" s="66">
        <f>SUM(E20-K20-M20)</f>
        <v>10484290</v>
      </c>
    </row>
    <row r="21" spans="1:14" ht="25.5" customHeight="1">
      <c r="A21" s="59" t="s">
        <v>35</v>
      </c>
      <c r="B21" s="58" t="s">
        <v>36</v>
      </c>
      <c r="C21" s="67">
        <v>4452435</v>
      </c>
      <c r="D21" s="67">
        <v>0</v>
      </c>
      <c r="E21" s="68">
        <f t="shared" si="2"/>
        <v>4452435</v>
      </c>
      <c r="F21" s="68">
        <f t="shared" si="3"/>
        <v>54700</v>
      </c>
      <c r="G21" s="67">
        <v>8857</v>
      </c>
      <c r="H21" s="67">
        <v>260</v>
      </c>
      <c r="I21" s="67">
        <v>210</v>
      </c>
      <c r="J21" s="67">
        <v>1498</v>
      </c>
      <c r="K21" s="67">
        <v>43875</v>
      </c>
      <c r="L21" s="67">
        <v>33070</v>
      </c>
      <c r="M21" s="67">
        <v>736631</v>
      </c>
      <c r="N21" s="66">
        <f>SUM(E21-K21-M21)</f>
        <v>3671929</v>
      </c>
    </row>
    <row r="22" spans="1:14" ht="26.25" customHeight="1">
      <c r="A22" s="60" t="s">
        <v>52</v>
      </c>
      <c r="B22" s="58" t="s">
        <v>11</v>
      </c>
      <c r="C22" s="66">
        <f>SUM(C23:C26)</f>
        <v>7014401</v>
      </c>
      <c r="D22" s="66">
        <f aca="true" t="shared" si="5" ref="D22:L22">SUM(D23:D26)</f>
        <v>198851</v>
      </c>
      <c r="E22" s="66">
        <f t="shared" si="5"/>
        <v>7213252</v>
      </c>
      <c r="F22" s="66">
        <f t="shared" si="5"/>
        <v>233614</v>
      </c>
      <c r="G22" s="66">
        <f t="shared" si="5"/>
        <v>37150</v>
      </c>
      <c r="H22" s="66">
        <f t="shared" si="5"/>
        <v>3050</v>
      </c>
      <c r="I22" s="66">
        <f t="shared" si="5"/>
        <v>1857</v>
      </c>
      <c r="J22" s="66">
        <f t="shared" si="5"/>
        <v>38380</v>
      </c>
      <c r="K22" s="66">
        <f t="shared" si="5"/>
        <v>153177</v>
      </c>
      <c r="L22" s="66">
        <f t="shared" si="5"/>
        <v>24392</v>
      </c>
      <c r="M22" s="66">
        <f>SUM(M23:M26)</f>
        <v>821659</v>
      </c>
      <c r="N22" s="66">
        <f>SUM(N23:N26)</f>
        <v>6238416</v>
      </c>
    </row>
    <row r="23" spans="1:14" ht="34.5" customHeight="1">
      <c r="A23" s="60" t="s">
        <v>94</v>
      </c>
      <c r="B23" s="58" t="s">
        <v>12</v>
      </c>
      <c r="C23" s="67">
        <v>44624</v>
      </c>
      <c r="D23" s="67">
        <v>34478</v>
      </c>
      <c r="E23" s="68">
        <f t="shared" si="2"/>
        <v>79102</v>
      </c>
      <c r="F23" s="68">
        <f t="shared" si="3"/>
        <v>7983</v>
      </c>
      <c r="G23" s="67">
        <v>936</v>
      </c>
      <c r="H23" s="67">
        <v>180</v>
      </c>
      <c r="I23" s="67">
        <v>190</v>
      </c>
      <c r="J23" s="67">
        <v>0</v>
      </c>
      <c r="K23" s="67">
        <v>6677</v>
      </c>
      <c r="L23" s="67">
        <v>0</v>
      </c>
      <c r="M23" s="67">
        <v>700</v>
      </c>
      <c r="N23" s="66">
        <f>SUM(E23-K23-M23)</f>
        <v>71725</v>
      </c>
    </row>
    <row r="24" spans="1:14" ht="16.5">
      <c r="A24" s="59" t="s">
        <v>32</v>
      </c>
      <c r="B24" s="58" t="s">
        <v>13</v>
      </c>
      <c r="C24" s="67">
        <v>1012161</v>
      </c>
      <c r="D24" s="67">
        <v>19268</v>
      </c>
      <c r="E24" s="68">
        <f t="shared" si="2"/>
        <v>1031429</v>
      </c>
      <c r="F24" s="68">
        <f t="shared" si="3"/>
        <v>66533</v>
      </c>
      <c r="G24" s="67">
        <v>22842</v>
      </c>
      <c r="H24" s="67">
        <v>690</v>
      </c>
      <c r="I24" s="67">
        <v>1220</v>
      </c>
      <c r="J24" s="67">
        <v>23045</v>
      </c>
      <c r="K24" s="67">
        <v>18736</v>
      </c>
      <c r="L24" s="67">
        <v>0</v>
      </c>
      <c r="M24" s="67">
        <v>372279</v>
      </c>
      <c r="N24" s="66">
        <f>SUM(E24-K24-M24)</f>
        <v>640414</v>
      </c>
    </row>
    <row r="25" spans="1:14" ht="16.5">
      <c r="A25" s="59" t="s">
        <v>37</v>
      </c>
      <c r="B25" s="58" t="s">
        <v>14</v>
      </c>
      <c r="C25" s="67">
        <v>0</v>
      </c>
      <c r="D25" s="67">
        <v>0</v>
      </c>
      <c r="E25" s="68">
        <f t="shared" si="2"/>
        <v>0</v>
      </c>
      <c r="F25" s="68">
        <f t="shared" si="3"/>
        <v>0</v>
      </c>
      <c r="G25" s="67">
        <v>0</v>
      </c>
      <c r="H25" s="67">
        <v>0</v>
      </c>
      <c r="I25" s="67">
        <v>0</v>
      </c>
      <c r="J25" s="67">
        <v>0</v>
      </c>
      <c r="K25" s="67"/>
      <c r="L25" s="67">
        <v>0</v>
      </c>
      <c r="M25" s="67">
        <v>0</v>
      </c>
      <c r="N25" s="66">
        <f>SUM(E25-K25-M25)</f>
        <v>0</v>
      </c>
    </row>
    <row r="26" spans="1:14" ht="26.25" customHeight="1">
      <c r="A26" s="59" t="s">
        <v>38</v>
      </c>
      <c r="B26" s="58" t="s">
        <v>39</v>
      </c>
      <c r="C26" s="67">
        <v>5957616</v>
      </c>
      <c r="D26" s="67">
        <v>145105</v>
      </c>
      <c r="E26" s="68">
        <f t="shared" si="2"/>
        <v>6102721</v>
      </c>
      <c r="F26" s="68">
        <f t="shared" si="3"/>
        <v>159098</v>
      </c>
      <c r="G26" s="67">
        <v>13372</v>
      </c>
      <c r="H26" s="67">
        <v>2180</v>
      </c>
      <c r="I26" s="67">
        <v>447</v>
      </c>
      <c r="J26" s="67">
        <v>15335</v>
      </c>
      <c r="K26" s="67">
        <v>127764</v>
      </c>
      <c r="L26" s="67">
        <v>24392</v>
      </c>
      <c r="M26" s="67">
        <v>448680</v>
      </c>
      <c r="N26" s="66">
        <f>SUM(E26-K26-M26)</f>
        <v>5526277</v>
      </c>
    </row>
    <row r="27" spans="1:14" ht="24" customHeight="1">
      <c r="A27" s="60" t="s">
        <v>33</v>
      </c>
      <c r="B27" s="58" t="s">
        <v>15</v>
      </c>
      <c r="C27" s="67">
        <v>0</v>
      </c>
      <c r="D27" s="67">
        <v>0</v>
      </c>
      <c r="E27" s="68">
        <f t="shared" si="2"/>
        <v>0</v>
      </c>
      <c r="F27" s="68">
        <f t="shared" si="3"/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6">
        <f>SUM(E27-K27-M27)</f>
        <v>0</v>
      </c>
    </row>
    <row r="28" spans="1:14" ht="15" customHeight="1">
      <c r="A28" s="16"/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25.5" customHeight="1">
      <c r="A29" s="14"/>
      <c r="B29" s="15"/>
      <c r="C29" s="105" t="s">
        <v>88</v>
      </c>
      <c r="D29" s="105"/>
      <c r="E29" s="105"/>
      <c r="F29" s="18">
        <v>4</v>
      </c>
      <c r="G29" s="105" t="s">
        <v>89</v>
      </c>
      <c r="H29" s="105"/>
      <c r="I29" s="105"/>
      <c r="J29" s="105"/>
      <c r="K29" s="18">
        <v>41</v>
      </c>
      <c r="L29" s="9"/>
      <c r="M29" s="9"/>
      <c r="N29" s="9"/>
    </row>
    <row r="30" spans="1:14" ht="21.75" customHeight="1">
      <c r="A30" s="22" t="s">
        <v>102</v>
      </c>
      <c r="B30" s="110" t="s">
        <v>97</v>
      </c>
      <c r="C30" s="110"/>
      <c r="D30" s="110"/>
      <c r="E30" s="110"/>
      <c r="F30" s="110"/>
      <c r="G30" s="13"/>
      <c r="H30" s="13"/>
      <c r="I30" s="13"/>
      <c r="J30" s="103" t="s">
        <v>95</v>
      </c>
      <c r="K30" s="103"/>
      <c r="L30" s="103"/>
      <c r="M30" s="103"/>
      <c r="N30" s="103"/>
    </row>
    <row r="31" spans="1:14" ht="12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22" t="s">
        <v>99</v>
      </c>
      <c r="B32" s="111" t="s">
        <v>98</v>
      </c>
      <c r="C32" s="111"/>
      <c r="D32" s="111"/>
      <c r="E32" s="111"/>
      <c r="F32" s="111"/>
      <c r="G32" s="12"/>
      <c r="H32" s="12"/>
      <c r="I32" s="12"/>
      <c r="J32" s="103" t="s">
        <v>96</v>
      </c>
      <c r="K32" s="104"/>
      <c r="L32" s="104"/>
      <c r="M32" s="104"/>
      <c r="N32" s="104"/>
    </row>
    <row r="33" spans="1:14" ht="12.75">
      <c r="A33" s="51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</row>
    <row r="34" spans="1:14" ht="12.75">
      <c r="A34" s="6"/>
      <c r="B34" s="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2.7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</sheetData>
  <sheetProtection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name</cp:lastModifiedBy>
  <cp:lastPrinted>2008-01-10T08:24:13Z</cp:lastPrinted>
  <dcterms:created xsi:type="dcterms:W3CDTF">2003-10-20T11:34:47Z</dcterms:created>
  <dcterms:modified xsi:type="dcterms:W3CDTF">2008-04-08T10:17:33Z</dcterms:modified>
  <cp:category/>
  <cp:version/>
  <cp:contentType/>
  <cp:contentStatus/>
</cp:coreProperties>
</file>